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18540" windowHeight="11190"/>
  </bookViews>
  <sheets>
    <sheet name="obras" sheetId="1" r:id="rId1"/>
    <sheet name="financiación" sheetId="2" r:id="rId2"/>
  </sheets>
  <calcPr calcId="125725"/>
</workbook>
</file>

<file path=xl/calcChain.xml><?xml version="1.0" encoding="utf-8"?>
<calcChain xmlns="http://schemas.openxmlformats.org/spreadsheetml/2006/main">
  <c r="D10" i="2"/>
  <c r="H9"/>
  <c r="F9"/>
  <c r="H8"/>
  <c r="F8"/>
  <c r="H7"/>
  <c r="H6"/>
  <c r="F6"/>
  <c r="H5"/>
  <c r="H10" s="1"/>
  <c r="F5"/>
  <c r="F10" s="1"/>
  <c r="G118" i="1"/>
  <c r="G85"/>
  <c r="G34"/>
  <c r="G7"/>
  <c r="G6"/>
  <c r="G5"/>
</calcChain>
</file>

<file path=xl/sharedStrings.xml><?xml version="1.0" encoding="utf-8"?>
<sst xmlns="http://schemas.openxmlformats.org/spreadsheetml/2006/main" count="430" uniqueCount="200">
  <si>
    <t>Columna1</t>
  </si>
  <si>
    <t>Actuación</t>
  </si>
  <si>
    <t>Municipio</t>
  </si>
  <si>
    <t>Zona</t>
  </si>
  <si>
    <t>Columna6</t>
  </si>
  <si>
    <t>Coste Previsto</t>
  </si>
  <si>
    <t>Total Anexo</t>
  </si>
  <si>
    <t>Anexo I</t>
  </si>
  <si>
    <t>EDAR Rio Gafo y saneamiento cuanca del Nalon</t>
  </si>
  <si>
    <t>Oviedo</t>
  </si>
  <si>
    <t>Proyecto de ampliación y descabezamiento del colector norte de Oviedo. Cuenca del río Nora. Término municipal de Oviedo (Asturias</t>
  </si>
  <si>
    <t>Modificación número 1 del proyecto de colector interceptor de la margen derecha de la Ría de Avilés.</t>
  </si>
  <si>
    <t>Aviles</t>
  </si>
  <si>
    <t>Ría de Aviles</t>
  </si>
  <si>
    <t>EDAR Este de Gijón</t>
  </si>
  <si>
    <t>Gijón</t>
  </si>
  <si>
    <t>Anexo II</t>
  </si>
  <si>
    <t>Aglomeración de Morcín-Alfilorios</t>
  </si>
  <si>
    <t>Morcín</t>
  </si>
  <si>
    <t>Anexo III</t>
  </si>
  <si>
    <t>EDAR San Claudio Y Villaperez (Ampliación)</t>
  </si>
  <si>
    <t>Oviedo/Llanera</t>
  </si>
  <si>
    <t>Anexo IV</t>
  </si>
  <si>
    <t>Saneamiento y EDAR San Julian (Bimenes-Nava)</t>
  </si>
  <si>
    <t>Bimenes</t>
  </si>
  <si>
    <t>s</t>
  </si>
  <si>
    <t>Saneamiento y EDAR Prelo. Boal</t>
  </si>
  <si>
    <t>Boal</t>
  </si>
  <si>
    <t>EDAR Santa Eulalia de cabranes</t>
  </si>
  <si>
    <t>Cabranes</t>
  </si>
  <si>
    <t>saneamiento núcleos rurales de  Gijón</t>
  </si>
  <si>
    <t>Colectores generales de los ríos Aboño y Pinzales, 2ª fase</t>
  </si>
  <si>
    <t>Conexión de Illas al saneamiemto de Aviles</t>
  </si>
  <si>
    <t>Illas</t>
  </si>
  <si>
    <t xml:space="preserve">EDAR y Saneamiento de Villabona </t>
  </si>
  <si>
    <t>Llanera</t>
  </si>
  <si>
    <t>Colectro interceptor del valle de Cuna y Cenera</t>
  </si>
  <si>
    <t>Mieres</t>
  </si>
  <si>
    <t>Colector Santa Eulalia de Morcín-Argame (Conexión)</t>
  </si>
  <si>
    <t>Saneamiento Morcín-Riosa-La Collada</t>
  </si>
  <si>
    <t>Saneamiento y EDAR Parroquia del remedio</t>
  </si>
  <si>
    <t>Nava</t>
  </si>
  <si>
    <t>EDAR Río Riosa</t>
  </si>
  <si>
    <t>Riosa</t>
  </si>
  <si>
    <t>Saneamiento Cuenca rio Riosa</t>
  </si>
  <si>
    <t>Riosa/Morcin</t>
  </si>
  <si>
    <t xml:space="preserve"> Saneamiento deSariego-Siero</t>
  </si>
  <si>
    <t>Sariego</t>
  </si>
  <si>
    <t xml:space="preserve"> Saneamiento deSariego-Siero-La vega</t>
  </si>
  <si>
    <t>Ampliación capacidad colector-interceptor Siero</t>
  </si>
  <si>
    <t>Siero</t>
  </si>
  <si>
    <t>Saneamiento Siero-Arenas</t>
  </si>
  <si>
    <t>Saneamiento y EDAR Taramundi</t>
  </si>
  <si>
    <t>Taramundi</t>
  </si>
  <si>
    <t>EDAR Villalon</t>
  </si>
  <si>
    <t>Villalon</t>
  </si>
  <si>
    <t>Saneamiento Castrillon</t>
  </si>
  <si>
    <t>Casttrillón</t>
  </si>
  <si>
    <t>Saneamiento Siero-Pumarabule</t>
  </si>
  <si>
    <t>Colectores generales de Reconco y Pervera</t>
  </si>
  <si>
    <t>Carreño</t>
  </si>
  <si>
    <t>Colector interceptor Pola de Siero Lieres</t>
  </si>
  <si>
    <t>Ampliación infraestructuras de saneamiento</t>
  </si>
  <si>
    <t>Asturias</t>
  </si>
  <si>
    <t>Saneamiento Riosa-La Felguera</t>
  </si>
  <si>
    <t>Langreo</t>
  </si>
  <si>
    <t>Actuaciones no incluidas en el Plan Director de Saneamiento 2002-2013</t>
  </si>
  <si>
    <t>Saneamiento Riosa- Villameri</t>
  </si>
  <si>
    <t>Anexo Va</t>
  </si>
  <si>
    <t>12. Saneamiento fluvial entre Cabañaquinta y Felechosa (Aller)</t>
  </si>
  <si>
    <t>Aller</t>
  </si>
  <si>
    <t>13. Saneamiento del río Negro entre Moreda y Enfestiella (Aller)</t>
  </si>
  <si>
    <t>Colector interceptor río Aller- Oyanco-Cabañaquinta</t>
  </si>
  <si>
    <t>14. Saneamiento de zonas sensibles en Caso y Sobrescobio</t>
  </si>
  <si>
    <t>Caso</t>
  </si>
  <si>
    <t>Nueva EDAR Cartavio (Coaña)</t>
  </si>
  <si>
    <t>Coaña</t>
  </si>
  <si>
    <t>Emisario submarino Cudillero</t>
  </si>
  <si>
    <t>Cudillero</t>
  </si>
  <si>
    <t>EDAR Río Esqueiro- Cudillero</t>
  </si>
  <si>
    <t>EDAR Degaña</t>
  </si>
  <si>
    <t>Degaña</t>
  </si>
  <si>
    <t>obra de emisario para vertido al mar de los efluentes procedentes de la EDAR de El Franco, término municipal de El Franco (Principado de Asturias). Expte. JS-60/2010.</t>
  </si>
  <si>
    <t>El Franco</t>
  </si>
  <si>
    <t xml:space="preserve">Saneamiento Bañugues y Antromero. Gozón </t>
  </si>
  <si>
    <t>Gozón</t>
  </si>
  <si>
    <t>Saneamiento Gozón 4ª Fase</t>
  </si>
  <si>
    <t>Saneamiento de Sama y Bayo</t>
  </si>
  <si>
    <t>Grado</t>
  </si>
  <si>
    <t>EDAR Illano</t>
  </si>
  <si>
    <t>Saneamiento y EDAR El Escamplero. Las Regueras</t>
  </si>
  <si>
    <t>Las Regueras</t>
  </si>
  <si>
    <t>Saneamiento y EDAR Santullano. Las Regueras</t>
  </si>
  <si>
    <t>15. Saneamiento del río Villoria (Laviana</t>
  </si>
  <si>
    <t>Laviana</t>
  </si>
  <si>
    <t>Saneamiento Lena Campomanes</t>
  </si>
  <si>
    <t>Lena</t>
  </si>
  <si>
    <t>2. Saneamiento y EDAR del Valle de San Jorge (Llanes) 2ª fase</t>
  </si>
  <si>
    <t>llanes</t>
  </si>
  <si>
    <t>6. Saneamiento del Río de Las Cabras (Llanes)</t>
  </si>
  <si>
    <t>Reforma EDAR Llanes</t>
  </si>
  <si>
    <t>Llanes</t>
  </si>
  <si>
    <t>obras de saneamiento de San Roque del Acebal (Concejo de Llanes</t>
  </si>
  <si>
    <t>Saneamiento Llanes-Porrúa</t>
  </si>
  <si>
    <t>16. Saneamiento de Puerto de Vega y conexión con el saneamiento de Navia.</t>
  </si>
  <si>
    <t>Navia</t>
  </si>
  <si>
    <t>EDAR Ría de Navia</t>
  </si>
  <si>
    <t>Saneamiento Puerto de Vega. Navia</t>
  </si>
  <si>
    <t>Saneamiento y EDAR Panes</t>
  </si>
  <si>
    <t>Peñamellera Baja</t>
  </si>
  <si>
    <t>Saneamiento Piloña-San juan de Berbio</t>
  </si>
  <si>
    <t>Piloña</t>
  </si>
  <si>
    <t>Saneamiento de San Roman (Piloña)</t>
  </si>
  <si>
    <t>Sanamiento y EDAR ( Proaza-Santo Adriano)</t>
  </si>
  <si>
    <t>Proaza</t>
  </si>
  <si>
    <t>estacion depuradora de aguas residuales de Barzana de Quiros. Expdte 2011/h/22</t>
  </si>
  <si>
    <t>Quiros</t>
  </si>
  <si>
    <t>Saneamiento de Bustio (concejo de Ribadedeva)”. Expte. JS-25/2009.</t>
  </si>
  <si>
    <t>Ribadedeva/Busti</t>
  </si>
  <si>
    <t>3. Colector de Cuerres, (Ribadesella)</t>
  </si>
  <si>
    <t>Ribadesella</t>
  </si>
  <si>
    <t>Colector interceptor Rio Nonaya Tramo Cornellana-Salas, (Saneamiento Salas-Cornellana)</t>
  </si>
  <si>
    <t>Salas</t>
  </si>
  <si>
    <t>20. Saneamiento y EDAR de El Llano (San Tirso de Abres).</t>
  </si>
  <si>
    <t>San Tirso de Abres</t>
  </si>
  <si>
    <t>19. Saneamiento y EDAR de Tapia de Casariego.</t>
  </si>
  <si>
    <t>Tapia de casariego</t>
  </si>
  <si>
    <t>17. Saneamiento y EDAR de Soto de la Barca (Tineo)</t>
  </si>
  <si>
    <t>Tineo</t>
  </si>
  <si>
    <t>18. Sanemiento y EDAR de La Espina (Salas, Tineo)</t>
  </si>
  <si>
    <t>Nueva EDAR Navelgas</t>
  </si>
  <si>
    <t>Saneamiento Y EDAR Tuña. Tineo</t>
  </si>
  <si>
    <t>Saneamiento y EDAR Trevías (Valdés)</t>
  </si>
  <si>
    <t>Valdés</t>
  </si>
  <si>
    <t>Saneamiento de Luarca 2ºy 3ª fase</t>
  </si>
  <si>
    <t>Saneamiento Valdés-Busto</t>
  </si>
  <si>
    <t>proyecto de saneamiento de Castropol-Vegadeo. Reforma del emisario submarino de la ría del Eo. Expte. JS-24/2009</t>
  </si>
  <si>
    <t>Vegadeo</t>
  </si>
  <si>
    <t>Saneamiento y Depuración de la Ría del Eo (Concejos de Castropol y Vegadeo)</t>
  </si>
  <si>
    <t>1. Saneamiento y EDAR de Argüero (Villaviciosa).</t>
  </si>
  <si>
    <t>Villaviciosa</t>
  </si>
  <si>
    <t>4. Incorporaciones saneamiento de Carda, Tornon,Miravalles,Selorio, San Martín del Mar y Bedriñana en Villaviciosa.</t>
  </si>
  <si>
    <t>5. Saneamiento de Quintes (Villaviciosa)</t>
  </si>
  <si>
    <t>Reforma EDAR Villaviciosa</t>
  </si>
  <si>
    <t>EDAR Villabre</t>
  </si>
  <si>
    <t>Yernes y Tameza</t>
  </si>
  <si>
    <t>EDAR San Antolin de Ibias</t>
  </si>
  <si>
    <t>Ibias</t>
  </si>
  <si>
    <t>saneamiento Llamero, Murias, santibañez, Laneo y otras</t>
  </si>
  <si>
    <t>Anexo Vb</t>
  </si>
  <si>
    <t>proyecto de saneamiento y depuración de Casomera, Aller. Expte. JS-40/2009.</t>
  </si>
  <si>
    <t>Aller/Casomera</t>
  </si>
  <si>
    <t>Saneamiento de Cirieño. Amieva</t>
  </si>
  <si>
    <t>Amieva</t>
  </si>
  <si>
    <t>Saneamiento de Sames. Amieva</t>
  </si>
  <si>
    <t>Saneamiento de Vega de cien. Amieva</t>
  </si>
  <si>
    <t>saneamiento y depuración de Gedrez en el LIC Fuentes del Narcea y del Ibias y ZEPA Fuentes del Narcea, Degaña e Ibias (Cangas del Narcea). Expte. JS-38/2010.</t>
  </si>
  <si>
    <t>Cangas del Narcea</t>
  </si>
  <si>
    <t>Saneamiento Besullo. Cangas del narcea</t>
  </si>
  <si>
    <t>Saneamiento Sorrodiles de Cibea. Cangas del Narcea</t>
  </si>
  <si>
    <t>Saneamiento de Genestoso. Cangas del Narcea</t>
  </si>
  <si>
    <t>Saneamiento de Transmonte de Arriba. Cangas del Narcea</t>
  </si>
  <si>
    <t>Saneamiento Ventanueva. Cangas del Narcea</t>
  </si>
  <si>
    <t>Saneamiento Rengos. Cangas del Narcea</t>
  </si>
  <si>
    <t>Saneamiento de Amieva</t>
  </si>
  <si>
    <t>Saneamiento de camporriondi</t>
  </si>
  <si>
    <t>Saneamiento Villarviejo</t>
  </si>
  <si>
    <t>Castropol</t>
  </si>
  <si>
    <t>Saneamiento de Figueras</t>
  </si>
  <si>
    <t>Saneamiento de Degaña</t>
  </si>
  <si>
    <t>Saneamiento Fondos de vega.Degaña</t>
  </si>
  <si>
    <t>Saneamiento de Rebollar. Degaña</t>
  </si>
  <si>
    <t xml:space="preserve"> saneamiento de El Pueblo y conexión al bombeo de Bañugues en el LIC y ZEPA Cabo Busto-Luanco (Gozón). Expte. JS-43/2010</t>
  </si>
  <si>
    <t>Gozon</t>
  </si>
  <si>
    <t>Saneamiento del Monte. Gozón</t>
  </si>
  <si>
    <t>Saneamiento de Luiña y Lamela</t>
  </si>
  <si>
    <t>Saneamiento Entralgo, Acebal,Bargana,Tolivia,Fechaladrona,Merujal y San Pedro Villoria</t>
  </si>
  <si>
    <t>Saneamiento y depuración de Las Quintanas en el LI C Cuencas Mineras</t>
  </si>
  <si>
    <t>“Red de saneamiento e instalación higiénico-sanitaria de Jomezana de Arriba en el LI C Peña Ubiña y ZEPA Ubiña-La Mesa</t>
  </si>
  <si>
    <t>Ubiña-La mesa</t>
  </si>
  <si>
    <t>Saneamiento de espinedo, Pajares y Sotiello. Lena</t>
  </si>
  <si>
    <t>Saneamiento Ricabo. Quiros</t>
  </si>
  <si>
    <t>Saneamiento Parabeles de Abajo. SMRA</t>
  </si>
  <si>
    <t>SMRA</t>
  </si>
  <si>
    <t>Saneamiento de santullano y Urría</t>
  </si>
  <si>
    <t>Somiedo</t>
  </si>
  <si>
    <t>Saneamiento de taja y Paramo. Teverga</t>
  </si>
  <si>
    <t>Teverga</t>
  </si>
  <si>
    <t>10. Proyecto de colectores de saneamiento de Busto (Valdés)</t>
  </si>
  <si>
    <t>Sneamiento del Chano de Canero y Sabugo. Valdés</t>
  </si>
  <si>
    <t>Saneamiento Selorio. Villaviciosa</t>
  </si>
  <si>
    <t>Vllaviciosa</t>
  </si>
  <si>
    <t>“Saneamiento e instalaciones higiénico-sanitarias. Villabre.</t>
  </si>
  <si>
    <t>Villabre</t>
  </si>
  <si>
    <t>Financiación Plan Nacional de la calidad de las aguas 2007/2015</t>
  </si>
  <si>
    <t>Estado</t>
  </si>
  <si>
    <t>C.Autonoma</t>
  </si>
  <si>
    <t>%</t>
  </si>
  <si>
    <t>cantidad</t>
  </si>
  <si>
    <t>Ejecución</t>
  </si>
</sst>
</file>

<file path=xl/styles.xml><?xml version="1.0" encoding="utf-8"?>
<styleSheet xmlns="http://schemas.openxmlformats.org/spreadsheetml/2006/main">
  <numFmts count="2">
    <numFmt numFmtId="164" formatCode="#,##0.00\ &quot;€&quot;_);\(#,##0.00\ &quot;€&quot;\)"/>
    <numFmt numFmtId="165" formatCode="#,##0.00\ &quot;€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164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right"/>
    </xf>
    <xf numFmtId="0" fontId="1" fillId="2" borderId="2" xfId="1" applyBorder="1"/>
    <xf numFmtId="165" fontId="1" fillId="2" borderId="2" xfId="1" applyNumberFormat="1" applyBorder="1"/>
    <xf numFmtId="9" fontId="1" fillId="2" borderId="2" xfId="1" applyNumberFormat="1" applyBorder="1"/>
    <xf numFmtId="0" fontId="0" fillId="3" borderId="1" xfId="0" applyFill="1" applyBorder="1" applyAlignment="1">
      <alignment horizontal="center"/>
    </xf>
    <xf numFmtId="0" fontId="1" fillId="2" borderId="2" xfId="1" applyBorder="1" applyAlignment="1">
      <alignment horizontal="center"/>
    </xf>
    <xf numFmtId="9" fontId="0" fillId="0" borderId="0" xfId="0" applyNumberFormat="1"/>
  </cellXfs>
  <cellStyles count="2">
    <cellStyle name="20% - Énfasis3" xfId="1" builtinId="38"/>
    <cellStyle name="Normal" xfId="0" builtinId="0"/>
  </cellStyles>
  <dxfs count="1">
    <dxf>
      <numFmt numFmtId="164" formatCode="#,##0.00\ &quot;€&quot;_);\(#,##0.00\ &quot;€&quot;\)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4" displayName="Tabla14" ref="A1:H118" totalsRowShown="0">
  <autoFilter ref="A1:H118">
    <filterColumn colId="7"/>
  </autoFilter>
  <sortState ref="A2:J159">
    <sortCondition ref="A1:A159"/>
  </sortState>
  <tableColumns count="8">
    <tableColumn id="1" name="Columna1"/>
    <tableColumn id="3" name="Actuación"/>
    <tableColumn id="4" name="Municipio"/>
    <tableColumn id="5" name="Zona"/>
    <tableColumn id="6" name="Columna6"/>
    <tableColumn id="7" name="Coste Previsto" dataDxfId="0"/>
    <tableColumn id="8" name="Total Anexo"/>
    <tableColumn id="2" name="Ejecución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8"/>
  <sheetViews>
    <sheetView tabSelected="1" workbookViewId="0">
      <selection activeCell="H2" sqref="H2"/>
    </sheetView>
  </sheetViews>
  <sheetFormatPr baseColWidth="10" defaultRowHeight="15"/>
  <cols>
    <col min="1" max="1" width="11.85546875" customWidth="1"/>
    <col min="2" max="2" width="63.140625" customWidth="1"/>
    <col min="3" max="5" width="11.85546875" customWidth="1"/>
    <col min="6" max="6" width="17.7109375" customWidth="1"/>
    <col min="7" max="7" width="15.8554687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t="s">
        <v>199</v>
      </c>
    </row>
    <row r="2" spans="1:8">
      <c r="A2" t="s">
        <v>7</v>
      </c>
      <c r="B2" t="s">
        <v>8</v>
      </c>
      <c r="C2" t="s">
        <v>9</v>
      </c>
      <c r="F2" s="1">
        <v>28000000</v>
      </c>
    </row>
    <row r="3" spans="1:8">
      <c r="A3" t="s">
        <v>7</v>
      </c>
      <c r="B3" t="s">
        <v>10</v>
      </c>
      <c r="C3" t="s">
        <v>9</v>
      </c>
      <c r="F3" s="1">
        <v>25000000</v>
      </c>
      <c r="G3" s="2"/>
    </row>
    <row r="4" spans="1:8">
      <c r="A4" t="s">
        <v>7</v>
      </c>
      <c r="B4" t="s">
        <v>11</v>
      </c>
      <c r="C4" t="s">
        <v>12</v>
      </c>
      <c r="D4" t="s">
        <v>13</v>
      </c>
      <c r="F4" s="1">
        <v>28580000</v>
      </c>
    </row>
    <row r="5" spans="1:8">
      <c r="A5" t="s">
        <v>7</v>
      </c>
      <c r="B5" t="s">
        <v>14</v>
      </c>
      <c r="C5" t="s">
        <v>15</v>
      </c>
      <c r="F5" s="1">
        <v>57093058</v>
      </c>
      <c r="G5" s="1">
        <f>SUM(F2:F5)</f>
        <v>138673058</v>
      </c>
    </row>
    <row r="6" spans="1:8">
      <c r="A6" t="s">
        <v>16</v>
      </c>
      <c r="B6" t="s">
        <v>17</v>
      </c>
      <c r="C6" t="s">
        <v>18</v>
      </c>
      <c r="F6" s="1">
        <v>3108370</v>
      </c>
      <c r="G6" s="1">
        <f>+F6</f>
        <v>3108370</v>
      </c>
    </row>
    <row r="7" spans="1:8">
      <c r="A7" t="s">
        <v>19</v>
      </c>
      <c r="B7" t="s">
        <v>20</v>
      </c>
      <c r="C7" t="s">
        <v>21</v>
      </c>
      <c r="F7" s="1">
        <v>32250000</v>
      </c>
      <c r="G7" s="1">
        <f>+F7</f>
        <v>32250000</v>
      </c>
    </row>
    <row r="8" spans="1:8">
      <c r="A8" t="s">
        <v>22</v>
      </c>
      <c r="B8" t="s">
        <v>23</v>
      </c>
      <c r="C8" t="s">
        <v>24</v>
      </c>
      <c r="F8" s="1">
        <v>5925947.5</v>
      </c>
      <c r="G8" t="s">
        <v>25</v>
      </c>
    </row>
    <row r="9" spans="1:8">
      <c r="A9" t="s">
        <v>22</v>
      </c>
      <c r="B9" t="s">
        <v>26</v>
      </c>
      <c r="C9" t="s">
        <v>27</v>
      </c>
      <c r="F9" s="1">
        <v>1329900</v>
      </c>
      <c r="G9" t="s">
        <v>25</v>
      </c>
    </row>
    <row r="10" spans="1:8">
      <c r="A10" t="s">
        <v>22</v>
      </c>
      <c r="B10" t="s">
        <v>28</v>
      </c>
      <c r="C10" t="s">
        <v>29</v>
      </c>
      <c r="F10" s="1">
        <v>149070</v>
      </c>
      <c r="G10" t="s">
        <v>25</v>
      </c>
    </row>
    <row r="11" spans="1:8">
      <c r="A11" t="s">
        <v>22</v>
      </c>
      <c r="B11" t="s">
        <v>30</v>
      </c>
      <c r="C11" t="s">
        <v>15</v>
      </c>
      <c r="F11" s="1">
        <v>4293480</v>
      </c>
    </row>
    <row r="12" spans="1:8">
      <c r="A12" t="s">
        <v>22</v>
      </c>
      <c r="B12" t="s">
        <v>31</v>
      </c>
      <c r="C12" t="s">
        <v>15</v>
      </c>
      <c r="F12" s="1">
        <v>9000000</v>
      </c>
      <c r="H12" s="9">
        <v>0.9</v>
      </c>
    </row>
    <row r="13" spans="1:8">
      <c r="A13" t="s">
        <v>22</v>
      </c>
      <c r="B13" t="s">
        <v>32</v>
      </c>
      <c r="C13" t="s">
        <v>33</v>
      </c>
      <c r="F13" s="1">
        <v>149310</v>
      </c>
    </row>
    <row r="14" spans="1:8">
      <c r="A14" t="s">
        <v>22</v>
      </c>
      <c r="B14" t="s">
        <v>34</v>
      </c>
      <c r="C14" t="s">
        <v>35</v>
      </c>
      <c r="F14" s="1">
        <v>1286630</v>
      </c>
      <c r="G14" t="s">
        <v>25</v>
      </c>
    </row>
    <row r="15" spans="1:8">
      <c r="A15" t="s">
        <v>22</v>
      </c>
      <c r="B15" t="s">
        <v>36</v>
      </c>
      <c r="C15" t="s">
        <v>37</v>
      </c>
      <c r="F15" s="1">
        <v>2129566.25</v>
      </c>
    </row>
    <row r="16" spans="1:8">
      <c r="A16" t="s">
        <v>22</v>
      </c>
      <c r="B16" t="s">
        <v>38</v>
      </c>
      <c r="C16" t="s">
        <v>18</v>
      </c>
      <c r="F16" s="1">
        <v>1245796.25</v>
      </c>
    </row>
    <row r="17" spans="1:7">
      <c r="A17" t="s">
        <v>22</v>
      </c>
      <c r="B17" t="s">
        <v>39</v>
      </c>
      <c r="C17" t="s">
        <v>18</v>
      </c>
      <c r="F17" s="1">
        <v>905806.25</v>
      </c>
    </row>
    <row r="18" spans="1:7">
      <c r="A18" t="s">
        <v>22</v>
      </c>
      <c r="B18" t="s">
        <v>40</v>
      </c>
      <c r="C18" t="s">
        <v>41</v>
      </c>
      <c r="F18" s="1">
        <v>2121493.75</v>
      </c>
      <c r="G18" t="s">
        <v>25</v>
      </c>
    </row>
    <row r="19" spans="1:7">
      <c r="A19" t="s">
        <v>22</v>
      </c>
      <c r="B19" t="s">
        <v>42</v>
      </c>
      <c r="C19" t="s">
        <v>43</v>
      </c>
      <c r="F19" s="1">
        <v>4777567.5</v>
      </c>
      <c r="G19" t="s">
        <v>25</v>
      </c>
    </row>
    <row r="20" spans="1:7">
      <c r="A20" t="s">
        <v>22</v>
      </c>
      <c r="B20" t="s">
        <v>44</v>
      </c>
      <c r="C20" t="s">
        <v>45</v>
      </c>
      <c r="F20" s="1">
        <v>2146740</v>
      </c>
    </row>
    <row r="21" spans="1:7">
      <c r="A21" t="s">
        <v>22</v>
      </c>
      <c r="B21" t="s">
        <v>46</v>
      </c>
      <c r="C21" t="s">
        <v>47</v>
      </c>
      <c r="F21" s="1">
        <v>3641130</v>
      </c>
    </row>
    <row r="22" spans="1:7">
      <c r="A22" t="s">
        <v>22</v>
      </c>
      <c r="B22" t="s">
        <v>48</v>
      </c>
      <c r="C22" t="s">
        <v>47</v>
      </c>
      <c r="F22" s="1">
        <v>12699425</v>
      </c>
    </row>
    <row r="23" spans="1:7">
      <c r="A23" t="s">
        <v>22</v>
      </c>
      <c r="B23" t="s">
        <v>49</v>
      </c>
      <c r="C23" t="s">
        <v>50</v>
      </c>
      <c r="F23" s="1">
        <v>3421488.75</v>
      </c>
    </row>
    <row r="24" spans="1:7">
      <c r="A24" t="s">
        <v>22</v>
      </c>
      <c r="B24" t="s">
        <v>51</v>
      </c>
      <c r="C24" t="s">
        <v>50</v>
      </c>
      <c r="F24" s="1">
        <v>953911.25</v>
      </c>
    </row>
    <row r="25" spans="1:7">
      <c r="A25" t="s">
        <v>22</v>
      </c>
      <c r="B25" t="s">
        <v>52</v>
      </c>
      <c r="C25" t="s">
        <v>53</v>
      </c>
      <c r="F25" s="1">
        <v>1597030</v>
      </c>
      <c r="G25" t="s">
        <v>25</v>
      </c>
    </row>
    <row r="26" spans="1:7">
      <c r="A26" t="s">
        <v>22</v>
      </c>
      <c r="B26" t="s">
        <v>54</v>
      </c>
      <c r="C26" t="s">
        <v>55</v>
      </c>
      <c r="F26" s="1">
        <v>149070</v>
      </c>
      <c r="G26" t="s">
        <v>25</v>
      </c>
    </row>
    <row r="27" spans="1:7">
      <c r="A27" t="s">
        <v>22</v>
      </c>
      <c r="B27" t="s">
        <v>56</v>
      </c>
      <c r="C27" t="s">
        <v>57</v>
      </c>
      <c r="F27" s="1">
        <v>4611217.5</v>
      </c>
    </row>
    <row r="28" spans="1:7">
      <c r="A28" t="s">
        <v>22</v>
      </c>
      <c r="B28" t="s">
        <v>58</v>
      </c>
      <c r="C28" t="s">
        <v>50</v>
      </c>
      <c r="F28" s="1">
        <v>4010651.25</v>
      </c>
    </row>
    <row r="29" spans="1:7">
      <c r="A29" t="s">
        <v>22</v>
      </c>
      <c r="B29" t="s">
        <v>59</v>
      </c>
      <c r="C29" t="s">
        <v>60</v>
      </c>
      <c r="F29" s="1">
        <v>6774093</v>
      </c>
    </row>
    <row r="30" spans="1:7">
      <c r="A30" t="s">
        <v>22</v>
      </c>
      <c r="B30" t="s">
        <v>61</v>
      </c>
      <c r="C30" t="s">
        <v>50</v>
      </c>
      <c r="F30" s="1">
        <v>12000000</v>
      </c>
    </row>
    <row r="31" spans="1:7">
      <c r="A31" t="s">
        <v>22</v>
      </c>
      <c r="B31" t="s">
        <v>62</v>
      </c>
      <c r="C31" t="s">
        <v>63</v>
      </c>
      <c r="F31" s="1">
        <v>17173921.25</v>
      </c>
    </row>
    <row r="32" spans="1:7">
      <c r="A32" t="s">
        <v>22</v>
      </c>
      <c r="B32" t="s">
        <v>64</v>
      </c>
      <c r="C32" t="s">
        <v>65</v>
      </c>
      <c r="F32" s="1">
        <v>270028.75</v>
      </c>
    </row>
    <row r="33" spans="1:7">
      <c r="A33" t="s">
        <v>22</v>
      </c>
      <c r="B33" t="s">
        <v>66</v>
      </c>
      <c r="C33" t="s">
        <v>63</v>
      </c>
      <c r="F33" s="1">
        <v>25000000</v>
      </c>
    </row>
    <row r="34" spans="1:7">
      <c r="A34" t="s">
        <v>22</v>
      </c>
      <c r="B34" t="s">
        <v>67</v>
      </c>
      <c r="C34" t="s">
        <v>43</v>
      </c>
      <c r="F34" s="1">
        <v>168948.75</v>
      </c>
      <c r="G34" s="1">
        <f>SUM(F8:F34)</f>
        <v>127932223</v>
      </c>
    </row>
    <row r="35" spans="1:7">
      <c r="A35" t="s">
        <v>68</v>
      </c>
      <c r="B35" t="s">
        <v>69</v>
      </c>
      <c r="C35" t="s">
        <v>70</v>
      </c>
      <c r="F35" s="1">
        <v>10885822.5</v>
      </c>
      <c r="G35" t="s">
        <v>25</v>
      </c>
    </row>
    <row r="36" spans="1:7">
      <c r="A36" t="s">
        <v>68</v>
      </c>
      <c r="B36" t="s">
        <v>71</v>
      </c>
      <c r="C36" t="s">
        <v>70</v>
      </c>
      <c r="F36" s="1">
        <v>1893681.25</v>
      </c>
      <c r="G36" t="s">
        <v>25</v>
      </c>
    </row>
    <row r="37" spans="1:7">
      <c r="A37" t="s">
        <v>68</v>
      </c>
      <c r="B37" t="s">
        <v>72</v>
      </c>
      <c r="C37" t="s">
        <v>70</v>
      </c>
      <c r="F37" s="1">
        <v>9500000</v>
      </c>
      <c r="G37" t="s">
        <v>25</v>
      </c>
    </row>
    <row r="38" spans="1:7">
      <c r="A38" t="s">
        <v>68</v>
      </c>
      <c r="B38" t="s">
        <v>73</v>
      </c>
      <c r="C38" t="s">
        <v>74</v>
      </c>
      <c r="F38" s="1">
        <v>18000000</v>
      </c>
      <c r="G38" t="s">
        <v>25</v>
      </c>
    </row>
    <row r="39" spans="1:7">
      <c r="A39" t="s">
        <v>68</v>
      </c>
      <c r="B39" t="s">
        <v>75</v>
      </c>
      <c r="C39" t="s">
        <v>76</v>
      </c>
      <c r="F39" s="1">
        <v>221236</v>
      </c>
      <c r="G39" t="s">
        <v>25</v>
      </c>
    </row>
    <row r="40" spans="1:7">
      <c r="A40" t="s">
        <v>68</v>
      </c>
      <c r="B40" t="s">
        <v>77</v>
      </c>
      <c r="C40" t="s">
        <v>78</v>
      </c>
      <c r="F40" s="1">
        <v>3859375</v>
      </c>
      <c r="G40" t="s">
        <v>25</v>
      </c>
    </row>
    <row r="41" spans="1:7">
      <c r="A41" t="s">
        <v>68</v>
      </c>
      <c r="B41" t="s">
        <v>79</v>
      </c>
      <c r="C41" t="s">
        <v>78</v>
      </c>
      <c r="F41" s="1">
        <v>4500000</v>
      </c>
      <c r="G41" t="s">
        <v>25</v>
      </c>
    </row>
    <row r="42" spans="1:7">
      <c r="A42" t="s">
        <v>68</v>
      </c>
      <c r="B42" t="s">
        <v>80</v>
      </c>
      <c r="C42" t="s">
        <v>81</v>
      </c>
      <c r="F42" s="1">
        <v>149070</v>
      </c>
      <c r="G42" t="s">
        <v>25</v>
      </c>
    </row>
    <row r="43" spans="1:7">
      <c r="A43" t="s">
        <v>68</v>
      </c>
      <c r="B43" t="s">
        <v>82</v>
      </c>
      <c r="C43" t="s">
        <v>83</v>
      </c>
      <c r="F43" s="1">
        <v>2803320.54</v>
      </c>
    </row>
    <row r="44" spans="1:7">
      <c r="A44" t="s">
        <v>68</v>
      </c>
      <c r="B44" t="s">
        <v>84</v>
      </c>
      <c r="C44" t="s">
        <v>85</v>
      </c>
      <c r="F44" s="1">
        <v>2500000</v>
      </c>
    </row>
    <row r="45" spans="1:7">
      <c r="A45" t="s">
        <v>68</v>
      </c>
      <c r="B45" t="s">
        <v>86</v>
      </c>
      <c r="C45" t="s">
        <v>85</v>
      </c>
      <c r="F45" s="1">
        <v>10704838.75</v>
      </c>
      <c r="G45" t="s">
        <v>25</v>
      </c>
    </row>
    <row r="46" spans="1:7">
      <c r="A46" t="s">
        <v>68</v>
      </c>
      <c r="B46" t="s">
        <v>87</v>
      </c>
      <c r="C46" t="s">
        <v>88</v>
      </c>
      <c r="F46" s="1">
        <v>6491895</v>
      </c>
      <c r="G46" t="s">
        <v>25</v>
      </c>
    </row>
    <row r="47" spans="1:7">
      <c r="A47" t="s">
        <v>68</v>
      </c>
      <c r="B47" t="s">
        <v>89</v>
      </c>
      <c r="F47" s="1">
        <v>149070</v>
      </c>
      <c r="G47" t="s">
        <v>25</v>
      </c>
    </row>
    <row r="48" spans="1:7">
      <c r="A48" t="s">
        <v>68</v>
      </c>
      <c r="B48" t="s">
        <v>90</v>
      </c>
      <c r="C48" t="s">
        <v>91</v>
      </c>
      <c r="F48" s="1">
        <v>2498500</v>
      </c>
      <c r="G48" t="s">
        <v>25</v>
      </c>
    </row>
    <row r="49" spans="1:7">
      <c r="A49" t="s">
        <v>68</v>
      </c>
      <c r="B49" t="s">
        <v>92</v>
      </c>
      <c r="C49" t="s">
        <v>91</v>
      </c>
      <c r="F49" s="1">
        <v>4614405.4400000004</v>
      </c>
    </row>
    <row r="50" spans="1:7">
      <c r="A50" t="s">
        <v>68</v>
      </c>
      <c r="B50" t="s">
        <v>93</v>
      </c>
      <c r="C50" t="s">
        <v>94</v>
      </c>
      <c r="F50" s="1">
        <v>4558323.75</v>
      </c>
      <c r="G50" t="s">
        <v>25</v>
      </c>
    </row>
    <row r="51" spans="1:7">
      <c r="A51" t="s">
        <v>68</v>
      </c>
      <c r="B51" t="s">
        <v>95</v>
      </c>
      <c r="C51" t="s">
        <v>96</v>
      </c>
      <c r="F51" s="1">
        <v>7400000</v>
      </c>
      <c r="G51" t="s">
        <v>25</v>
      </c>
    </row>
    <row r="52" spans="1:7">
      <c r="A52" t="s">
        <v>68</v>
      </c>
      <c r="B52" t="s">
        <v>97</v>
      </c>
      <c r="C52" t="s">
        <v>98</v>
      </c>
      <c r="F52" s="1">
        <v>6000000</v>
      </c>
      <c r="G52" t="s">
        <v>25</v>
      </c>
    </row>
    <row r="53" spans="1:7">
      <c r="A53" t="s">
        <v>68</v>
      </c>
      <c r="B53" t="s">
        <v>99</v>
      </c>
      <c r="C53" t="s">
        <v>98</v>
      </c>
      <c r="F53" s="1">
        <v>5466313.75</v>
      </c>
      <c r="G53" t="s">
        <v>25</v>
      </c>
    </row>
    <row r="54" spans="1:7">
      <c r="A54" t="s">
        <v>68</v>
      </c>
      <c r="B54" t="s">
        <v>100</v>
      </c>
      <c r="C54" t="s">
        <v>101</v>
      </c>
      <c r="F54" s="1">
        <v>3465000</v>
      </c>
      <c r="G54" t="s">
        <v>25</v>
      </c>
    </row>
    <row r="55" spans="1:7">
      <c r="A55" t="s">
        <v>68</v>
      </c>
      <c r="B55" t="s">
        <v>102</v>
      </c>
      <c r="C55" t="s">
        <v>101</v>
      </c>
      <c r="F55" s="1">
        <v>1370926.25</v>
      </c>
      <c r="G55" t="s">
        <v>25</v>
      </c>
    </row>
    <row r="56" spans="1:7">
      <c r="A56" t="s">
        <v>68</v>
      </c>
      <c r="B56" t="s">
        <v>103</v>
      </c>
      <c r="C56" t="s">
        <v>101</v>
      </c>
      <c r="F56" s="1">
        <v>589443.75</v>
      </c>
      <c r="G56" t="s">
        <v>25</v>
      </c>
    </row>
    <row r="57" spans="1:7">
      <c r="A57" t="s">
        <v>68</v>
      </c>
      <c r="B57" t="s">
        <v>104</v>
      </c>
      <c r="C57" t="s">
        <v>105</v>
      </c>
      <c r="F57" s="1">
        <v>5360530</v>
      </c>
      <c r="G57" t="s">
        <v>25</v>
      </c>
    </row>
    <row r="58" spans="1:7">
      <c r="A58" t="s">
        <v>68</v>
      </c>
      <c r="B58" t="s">
        <v>106</v>
      </c>
      <c r="C58" t="s">
        <v>105</v>
      </c>
      <c r="F58" s="1">
        <v>7500000</v>
      </c>
      <c r="G58" t="s">
        <v>25</v>
      </c>
    </row>
    <row r="59" spans="1:7">
      <c r="A59" t="s">
        <v>68</v>
      </c>
      <c r="B59" t="s">
        <v>107</v>
      </c>
      <c r="C59" t="s">
        <v>105</v>
      </c>
      <c r="F59" s="1">
        <v>721862</v>
      </c>
      <c r="G59" t="s">
        <v>25</v>
      </c>
    </row>
    <row r="60" spans="1:7">
      <c r="A60" t="s">
        <v>68</v>
      </c>
      <c r="B60" t="s">
        <v>108</v>
      </c>
      <c r="C60" t="s">
        <v>109</v>
      </c>
      <c r="F60" s="1">
        <v>2713212.5</v>
      </c>
      <c r="G60" t="s">
        <v>25</v>
      </c>
    </row>
    <row r="61" spans="1:7">
      <c r="A61" t="s">
        <v>68</v>
      </c>
      <c r="B61" t="s">
        <v>110</v>
      </c>
      <c r="C61" t="s">
        <v>111</v>
      </c>
      <c r="F61" s="1">
        <v>2365570</v>
      </c>
      <c r="G61" t="s">
        <v>25</v>
      </c>
    </row>
    <row r="62" spans="1:7">
      <c r="A62" t="s">
        <v>68</v>
      </c>
      <c r="B62" t="s">
        <v>112</v>
      </c>
      <c r="C62" t="s">
        <v>111</v>
      </c>
      <c r="F62" s="1">
        <v>727163.75</v>
      </c>
      <c r="G62" t="s">
        <v>25</v>
      </c>
    </row>
    <row r="63" spans="1:7">
      <c r="A63" t="s">
        <v>68</v>
      </c>
      <c r="B63" t="s">
        <v>113</v>
      </c>
      <c r="C63" t="s">
        <v>114</v>
      </c>
      <c r="F63" s="1">
        <v>2246449</v>
      </c>
      <c r="G63" t="s">
        <v>25</v>
      </c>
    </row>
    <row r="64" spans="1:7">
      <c r="A64" t="s">
        <v>68</v>
      </c>
      <c r="B64" t="s">
        <v>115</v>
      </c>
      <c r="C64" t="s">
        <v>116</v>
      </c>
      <c r="F64" s="1">
        <v>274332.5</v>
      </c>
      <c r="G64" t="s">
        <v>25</v>
      </c>
    </row>
    <row r="65" spans="1:7">
      <c r="A65" t="s">
        <v>68</v>
      </c>
      <c r="B65" t="s">
        <v>117</v>
      </c>
      <c r="C65" t="s">
        <v>118</v>
      </c>
      <c r="F65" s="1">
        <v>1423947.5</v>
      </c>
      <c r="G65" t="s">
        <v>25</v>
      </c>
    </row>
    <row r="66" spans="1:7">
      <c r="A66" t="s">
        <v>68</v>
      </c>
      <c r="B66" t="s">
        <v>119</v>
      </c>
      <c r="C66" t="s">
        <v>120</v>
      </c>
      <c r="F66" s="1">
        <v>5000000</v>
      </c>
      <c r="G66" t="s">
        <v>25</v>
      </c>
    </row>
    <row r="67" spans="1:7">
      <c r="A67" t="s">
        <v>68</v>
      </c>
      <c r="B67" t="s">
        <v>121</v>
      </c>
      <c r="C67" t="s">
        <v>122</v>
      </c>
      <c r="F67" s="1">
        <v>6615026.25</v>
      </c>
      <c r="G67" t="s">
        <v>25</v>
      </c>
    </row>
    <row r="68" spans="1:7">
      <c r="A68" t="s">
        <v>68</v>
      </c>
      <c r="B68" t="s">
        <v>123</v>
      </c>
      <c r="C68" t="s">
        <v>124</v>
      </c>
      <c r="F68" s="1">
        <v>2705488.75</v>
      </c>
      <c r="G68" t="s">
        <v>25</v>
      </c>
    </row>
    <row r="69" spans="1:7">
      <c r="A69" t="s">
        <v>68</v>
      </c>
      <c r="B69" t="s">
        <v>125</v>
      </c>
      <c r="C69" t="s">
        <v>126</v>
      </c>
      <c r="F69" s="1">
        <v>6394082.5</v>
      </c>
      <c r="G69" t="s">
        <v>25</v>
      </c>
    </row>
    <row r="70" spans="1:7">
      <c r="A70" t="s">
        <v>68</v>
      </c>
      <c r="B70" t="s">
        <v>127</v>
      </c>
      <c r="C70" t="s">
        <v>128</v>
      </c>
      <c r="F70" s="1">
        <v>1873127.5</v>
      </c>
      <c r="G70" t="s">
        <v>25</v>
      </c>
    </row>
    <row r="71" spans="1:7">
      <c r="A71" t="s">
        <v>68</v>
      </c>
      <c r="B71" t="s">
        <v>129</v>
      </c>
      <c r="C71" t="s">
        <v>128</v>
      </c>
      <c r="F71" s="1">
        <v>1756762.5</v>
      </c>
      <c r="G71" t="s">
        <v>25</v>
      </c>
    </row>
    <row r="72" spans="1:7">
      <c r="A72" t="s">
        <v>68</v>
      </c>
      <c r="B72" t="s">
        <v>130</v>
      </c>
      <c r="C72" t="s">
        <v>128</v>
      </c>
      <c r="F72" s="1">
        <v>274332.5</v>
      </c>
      <c r="G72" t="s">
        <v>25</v>
      </c>
    </row>
    <row r="73" spans="1:7">
      <c r="A73" t="s">
        <v>68</v>
      </c>
      <c r="B73" t="s">
        <v>131</v>
      </c>
      <c r="C73" t="s">
        <v>128</v>
      </c>
      <c r="F73" s="1">
        <v>527398</v>
      </c>
      <c r="G73" t="s">
        <v>25</v>
      </c>
    </row>
    <row r="74" spans="1:7">
      <c r="A74" t="s">
        <v>68</v>
      </c>
      <c r="B74" t="s">
        <v>132</v>
      </c>
      <c r="C74" t="s">
        <v>133</v>
      </c>
      <c r="F74" s="1">
        <v>7825037.5</v>
      </c>
      <c r="G74" t="s">
        <v>25</v>
      </c>
    </row>
    <row r="75" spans="1:7">
      <c r="A75" t="s">
        <v>68</v>
      </c>
      <c r="B75" t="s">
        <v>134</v>
      </c>
      <c r="C75" t="s">
        <v>133</v>
      </c>
      <c r="F75" s="1">
        <v>7732508.75</v>
      </c>
      <c r="G75" t="s">
        <v>25</v>
      </c>
    </row>
    <row r="76" spans="1:7">
      <c r="A76" t="s">
        <v>68</v>
      </c>
      <c r="B76" t="s">
        <v>135</v>
      </c>
      <c r="C76" t="s">
        <v>133</v>
      </c>
      <c r="F76" s="1">
        <v>5255536.25</v>
      </c>
      <c r="G76" t="s">
        <v>25</v>
      </c>
    </row>
    <row r="77" spans="1:7">
      <c r="A77" t="s">
        <v>68</v>
      </c>
      <c r="B77" t="s">
        <v>136</v>
      </c>
      <c r="C77" t="s">
        <v>137</v>
      </c>
      <c r="F77" s="1">
        <v>8372552.5</v>
      </c>
      <c r="G77" t="s">
        <v>25</v>
      </c>
    </row>
    <row r="78" spans="1:7">
      <c r="A78" t="s">
        <v>68</v>
      </c>
      <c r="B78" t="s">
        <v>138</v>
      </c>
      <c r="C78" t="s">
        <v>137</v>
      </c>
      <c r="F78" s="1">
        <v>3117500</v>
      </c>
      <c r="G78" t="s">
        <v>25</v>
      </c>
    </row>
    <row r="79" spans="1:7">
      <c r="A79" t="s">
        <v>68</v>
      </c>
      <c r="B79" t="s">
        <v>139</v>
      </c>
      <c r="C79" t="s">
        <v>140</v>
      </c>
      <c r="F79" s="1">
        <v>1804398.75</v>
      </c>
      <c r="G79" t="s">
        <v>25</v>
      </c>
    </row>
    <row r="80" spans="1:7">
      <c r="A80" t="s">
        <v>68</v>
      </c>
      <c r="B80" t="s">
        <v>141</v>
      </c>
      <c r="C80" t="s">
        <v>140</v>
      </c>
      <c r="F80" s="1">
        <v>17652126.25</v>
      </c>
      <c r="G80" t="s">
        <v>25</v>
      </c>
    </row>
    <row r="81" spans="1:7">
      <c r="A81" t="s">
        <v>68</v>
      </c>
      <c r="B81" t="s">
        <v>142</v>
      </c>
      <c r="C81" t="s">
        <v>140</v>
      </c>
      <c r="F81" s="1">
        <v>5656612.5</v>
      </c>
      <c r="G81" t="s">
        <v>25</v>
      </c>
    </row>
    <row r="82" spans="1:7">
      <c r="A82" t="s">
        <v>68</v>
      </c>
      <c r="B82" t="s">
        <v>143</v>
      </c>
      <c r="C82" t="s">
        <v>140</v>
      </c>
      <c r="F82" s="1">
        <v>3171250</v>
      </c>
      <c r="G82" t="s">
        <v>25</v>
      </c>
    </row>
    <row r="83" spans="1:7">
      <c r="A83" t="s">
        <v>68</v>
      </c>
      <c r="B83" t="s">
        <v>144</v>
      </c>
      <c r="C83" t="s">
        <v>145</v>
      </c>
      <c r="F83" s="3">
        <v>149070</v>
      </c>
      <c r="G83" t="s">
        <v>25</v>
      </c>
    </row>
    <row r="84" spans="1:7">
      <c r="A84" t="s">
        <v>68</v>
      </c>
      <c r="B84" t="s">
        <v>146</v>
      </c>
      <c r="C84" t="s">
        <v>147</v>
      </c>
      <c r="F84" s="1">
        <v>149070</v>
      </c>
      <c r="G84" t="s">
        <v>25</v>
      </c>
    </row>
    <row r="85" spans="1:7">
      <c r="A85" t="s">
        <v>68</v>
      </c>
      <c r="B85" t="s">
        <v>148</v>
      </c>
      <c r="C85" t="s">
        <v>63</v>
      </c>
      <c r="F85" s="1">
        <v>25000000</v>
      </c>
      <c r="G85" s="1">
        <f>SUM(F35:F85)</f>
        <v>241986169.72999999</v>
      </c>
    </row>
    <row r="86" spans="1:7">
      <c r="A86" t="s">
        <v>149</v>
      </c>
      <c r="B86" t="s">
        <v>150</v>
      </c>
      <c r="C86" t="s">
        <v>151</v>
      </c>
      <c r="F86" s="1">
        <v>850000</v>
      </c>
    </row>
    <row r="87" spans="1:7">
      <c r="A87" t="s">
        <v>149</v>
      </c>
      <c r="B87" t="s">
        <v>152</v>
      </c>
      <c r="C87" t="s">
        <v>153</v>
      </c>
      <c r="F87" s="1">
        <v>850000</v>
      </c>
    </row>
    <row r="88" spans="1:7">
      <c r="A88" t="s">
        <v>149</v>
      </c>
      <c r="B88" t="s">
        <v>154</v>
      </c>
      <c r="C88" t="s">
        <v>153</v>
      </c>
      <c r="F88" s="1">
        <v>850000</v>
      </c>
    </row>
    <row r="89" spans="1:7">
      <c r="A89" t="s">
        <v>149</v>
      </c>
      <c r="B89" t="s">
        <v>155</v>
      </c>
      <c r="C89" t="s">
        <v>153</v>
      </c>
      <c r="F89" s="1">
        <v>850000</v>
      </c>
    </row>
    <row r="90" spans="1:7">
      <c r="A90" t="s">
        <v>149</v>
      </c>
      <c r="B90" t="s">
        <v>156</v>
      </c>
      <c r="C90" t="s">
        <v>157</v>
      </c>
      <c r="F90" s="1">
        <v>850000</v>
      </c>
    </row>
    <row r="91" spans="1:7">
      <c r="A91" t="s">
        <v>149</v>
      </c>
      <c r="B91" t="s">
        <v>158</v>
      </c>
      <c r="C91" t="s">
        <v>157</v>
      </c>
      <c r="F91" s="1">
        <v>850000</v>
      </c>
    </row>
    <row r="92" spans="1:7">
      <c r="A92" t="s">
        <v>149</v>
      </c>
      <c r="B92" t="s">
        <v>159</v>
      </c>
      <c r="C92" t="s">
        <v>157</v>
      </c>
      <c r="F92" s="1">
        <v>850000</v>
      </c>
    </row>
    <row r="93" spans="1:7">
      <c r="A93" t="s">
        <v>149</v>
      </c>
      <c r="B93" t="s">
        <v>160</v>
      </c>
      <c r="C93" t="s">
        <v>157</v>
      </c>
      <c r="F93" s="1">
        <v>850000</v>
      </c>
    </row>
    <row r="94" spans="1:7">
      <c r="A94" t="s">
        <v>149</v>
      </c>
      <c r="B94" t="s">
        <v>161</v>
      </c>
      <c r="C94" t="s">
        <v>157</v>
      </c>
      <c r="F94" s="1">
        <v>850000</v>
      </c>
    </row>
    <row r="95" spans="1:7">
      <c r="A95" t="s">
        <v>149</v>
      </c>
      <c r="B95" t="s">
        <v>162</v>
      </c>
      <c r="C95" t="s">
        <v>157</v>
      </c>
      <c r="F95" s="1">
        <v>850000</v>
      </c>
    </row>
    <row r="96" spans="1:7">
      <c r="A96" t="s">
        <v>149</v>
      </c>
      <c r="B96" t="s">
        <v>163</v>
      </c>
      <c r="C96" t="s">
        <v>157</v>
      </c>
      <c r="F96" s="1">
        <v>850000</v>
      </c>
    </row>
    <row r="97" spans="1:6">
      <c r="A97" t="s">
        <v>149</v>
      </c>
      <c r="B97" t="s">
        <v>164</v>
      </c>
      <c r="C97" t="s">
        <v>153</v>
      </c>
      <c r="F97" s="1">
        <v>850000</v>
      </c>
    </row>
    <row r="98" spans="1:6">
      <c r="A98" t="s">
        <v>149</v>
      </c>
      <c r="B98" t="s">
        <v>165</v>
      </c>
      <c r="C98" t="s">
        <v>153</v>
      </c>
      <c r="F98" s="1">
        <v>850000</v>
      </c>
    </row>
    <row r="99" spans="1:6">
      <c r="A99" t="s">
        <v>149</v>
      </c>
      <c r="B99" t="s">
        <v>166</v>
      </c>
      <c r="C99" t="s">
        <v>167</v>
      </c>
      <c r="F99" s="1">
        <v>850000</v>
      </c>
    </row>
    <row r="100" spans="1:6">
      <c r="A100" t="s">
        <v>149</v>
      </c>
      <c r="B100" t="s">
        <v>168</v>
      </c>
      <c r="C100" t="s">
        <v>167</v>
      </c>
      <c r="F100" s="1">
        <v>850000</v>
      </c>
    </row>
    <row r="101" spans="1:6">
      <c r="A101" t="s">
        <v>149</v>
      </c>
      <c r="B101" t="s">
        <v>169</v>
      </c>
      <c r="C101" t="s">
        <v>81</v>
      </c>
      <c r="F101" s="1">
        <v>850000</v>
      </c>
    </row>
    <row r="102" spans="1:6">
      <c r="A102" t="s">
        <v>149</v>
      </c>
      <c r="B102" t="s">
        <v>170</v>
      </c>
      <c r="C102" t="s">
        <v>81</v>
      </c>
      <c r="F102" s="1">
        <v>850000</v>
      </c>
    </row>
    <row r="103" spans="1:6">
      <c r="A103" t="s">
        <v>149</v>
      </c>
      <c r="B103" t="s">
        <v>171</v>
      </c>
      <c r="C103" t="s">
        <v>81</v>
      </c>
      <c r="F103" s="1">
        <v>850000</v>
      </c>
    </row>
    <row r="104" spans="1:6">
      <c r="A104" t="s">
        <v>149</v>
      </c>
      <c r="B104" t="s">
        <v>172</v>
      </c>
      <c r="C104" t="s">
        <v>173</v>
      </c>
      <c r="F104" s="1">
        <v>850000</v>
      </c>
    </row>
    <row r="105" spans="1:6">
      <c r="A105" t="s">
        <v>149</v>
      </c>
      <c r="B105" t="s">
        <v>174</v>
      </c>
      <c r="C105" t="s">
        <v>173</v>
      </c>
      <c r="F105" s="1">
        <v>850000</v>
      </c>
    </row>
    <row r="106" spans="1:6">
      <c r="A106" t="s">
        <v>149</v>
      </c>
      <c r="B106" t="s">
        <v>175</v>
      </c>
      <c r="C106" t="s">
        <v>147</v>
      </c>
      <c r="F106" s="1">
        <v>850000</v>
      </c>
    </row>
    <row r="107" spans="1:6">
      <c r="A107" t="s">
        <v>149</v>
      </c>
      <c r="B107" t="s">
        <v>176</v>
      </c>
      <c r="C107" t="s">
        <v>94</v>
      </c>
      <c r="F107" s="1">
        <v>5950000</v>
      </c>
    </row>
    <row r="108" spans="1:6">
      <c r="A108" t="s">
        <v>149</v>
      </c>
      <c r="B108" t="s">
        <v>177</v>
      </c>
      <c r="C108" t="s">
        <v>94</v>
      </c>
      <c r="D108" t="s">
        <v>94</v>
      </c>
      <c r="F108" s="1">
        <v>850000</v>
      </c>
    </row>
    <row r="109" spans="1:6">
      <c r="A109" t="s">
        <v>149</v>
      </c>
      <c r="B109" t="s">
        <v>178</v>
      </c>
      <c r="C109" t="s">
        <v>96</v>
      </c>
      <c r="D109" t="s">
        <v>179</v>
      </c>
      <c r="F109" s="1">
        <v>850000</v>
      </c>
    </row>
    <row r="110" spans="1:6">
      <c r="A110" t="s">
        <v>149</v>
      </c>
      <c r="B110" t="s">
        <v>180</v>
      </c>
      <c r="C110" t="s">
        <v>96</v>
      </c>
      <c r="F110" s="1">
        <v>2550000</v>
      </c>
    </row>
    <row r="111" spans="1:6">
      <c r="A111" t="s">
        <v>149</v>
      </c>
      <c r="B111" t="s">
        <v>181</v>
      </c>
      <c r="C111" t="s">
        <v>116</v>
      </c>
      <c r="F111" s="1">
        <v>850000</v>
      </c>
    </row>
    <row r="112" spans="1:6">
      <c r="A112" t="s">
        <v>149</v>
      </c>
      <c r="B112" t="s">
        <v>182</v>
      </c>
      <c r="C112" t="s">
        <v>183</v>
      </c>
      <c r="F112" s="1">
        <v>850000</v>
      </c>
    </row>
    <row r="113" spans="1:7">
      <c r="A113" t="s">
        <v>149</v>
      </c>
      <c r="B113" t="s">
        <v>184</v>
      </c>
      <c r="C113" t="s">
        <v>185</v>
      </c>
      <c r="F113" s="1">
        <v>1700000</v>
      </c>
    </row>
    <row r="114" spans="1:7">
      <c r="A114" t="s">
        <v>149</v>
      </c>
      <c r="B114" t="s">
        <v>186</v>
      </c>
      <c r="C114" t="s">
        <v>187</v>
      </c>
      <c r="F114" s="1">
        <v>1700000</v>
      </c>
    </row>
    <row r="115" spans="1:7">
      <c r="A115" t="s">
        <v>149</v>
      </c>
      <c r="B115" t="s">
        <v>188</v>
      </c>
      <c r="C115" t="s">
        <v>133</v>
      </c>
      <c r="F115" s="1">
        <v>850000</v>
      </c>
    </row>
    <row r="116" spans="1:7">
      <c r="A116" t="s">
        <v>149</v>
      </c>
      <c r="B116" t="s">
        <v>189</v>
      </c>
      <c r="C116" t="s">
        <v>133</v>
      </c>
      <c r="F116" s="1">
        <v>1700000</v>
      </c>
    </row>
    <row r="117" spans="1:7">
      <c r="A117" t="s">
        <v>149</v>
      </c>
      <c r="B117" t="s">
        <v>190</v>
      </c>
      <c r="C117" t="s">
        <v>191</v>
      </c>
      <c r="F117" s="1">
        <v>850000</v>
      </c>
    </row>
    <row r="118" spans="1:7">
      <c r="A118" t="s">
        <v>149</v>
      </c>
      <c r="B118" t="s">
        <v>192</v>
      </c>
      <c r="C118" t="s">
        <v>145</v>
      </c>
      <c r="D118" t="s">
        <v>193</v>
      </c>
      <c r="F118" s="1">
        <v>850000</v>
      </c>
      <c r="G118" s="1">
        <f>SUM(F86:F118)</f>
        <v>37400000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C1:H10"/>
  <sheetViews>
    <sheetView workbookViewId="0">
      <selection activeCell="D15" sqref="D15"/>
    </sheetView>
  </sheetViews>
  <sheetFormatPr baseColWidth="10" defaultRowHeight="15"/>
  <cols>
    <col min="4" max="4" width="15.140625" bestFit="1" customWidth="1"/>
    <col min="5" max="5" width="6.85546875" customWidth="1"/>
    <col min="6" max="6" width="15.140625" bestFit="1" customWidth="1"/>
    <col min="7" max="7" width="7.42578125" customWidth="1"/>
    <col min="8" max="8" width="15.140625" bestFit="1" customWidth="1"/>
  </cols>
  <sheetData>
    <row r="1" spans="3:8">
      <c r="C1" s="7" t="s">
        <v>194</v>
      </c>
      <c r="D1" s="7"/>
      <c r="E1" s="7"/>
      <c r="F1" s="7"/>
      <c r="G1" s="7"/>
      <c r="H1" s="7"/>
    </row>
    <row r="2" spans="3:8">
      <c r="C2" s="4"/>
      <c r="D2" s="5"/>
      <c r="E2" s="8" t="s">
        <v>195</v>
      </c>
      <c r="F2" s="8"/>
      <c r="G2" s="4" t="s">
        <v>196</v>
      </c>
      <c r="H2" s="4"/>
    </row>
    <row r="3" spans="3:8">
      <c r="C3" s="4"/>
      <c r="D3" s="5"/>
      <c r="E3" s="4" t="s">
        <v>197</v>
      </c>
      <c r="F3" s="4" t="s">
        <v>198</v>
      </c>
      <c r="G3" s="4" t="s">
        <v>197</v>
      </c>
      <c r="H3" s="4" t="s">
        <v>198</v>
      </c>
    </row>
    <row r="4" spans="3:8">
      <c r="C4" s="4" t="s">
        <v>7</v>
      </c>
      <c r="D4" s="5">
        <v>138673058</v>
      </c>
      <c r="E4" s="6">
        <v>1</v>
      </c>
      <c r="F4" s="5">
        <v>138673058</v>
      </c>
      <c r="G4" s="4"/>
      <c r="H4" s="5"/>
    </row>
    <row r="5" spans="3:8">
      <c r="C5" s="4" t="s">
        <v>16</v>
      </c>
      <c r="D5" s="5">
        <v>3108370</v>
      </c>
      <c r="E5" s="6">
        <v>0.25</v>
      </c>
      <c r="F5" s="5">
        <f>+D5*E5</f>
        <v>777092.5</v>
      </c>
      <c r="G5" s="6">
        <v>0.75</v>
      </c>
      <c r="H5" s="5">
        <f>+D5*G5</f>
        <v>2331277.5</v>
      </c>
    </row>
    <row r="6" spans="3:8">
      <c r="C6" s="4" t="s">
        <v>19</v>
      </c>
      <c r="D6" s="5">
        <v>32250000</v>
      </c>
      <c r="E6" s="6">
        <v>0.5</v>
      </c>
      <c r="F6" s="5">
        <f>+D6*E6</f>
        <v>16125000</v>
      </c>
      <c r="G6" s="6">
        <v>0.5</v>
      </c>
      <c r="H6" s="5">
        <f>+D6*G6</f>
        <v>16125000</v>
      </c>
    </row>
    <row r="7" spans="3:8">
      <c r="C7" s="4" t="s">
        <v>22</v>
      </c>
      <c r="D7" s="5">
        <v>127932223</v>
      </c>
      <c r="E7" s="4"/>
      <c r="F7" s="5"/>
      <c r="G7" s="6">
        <v>1</v>
      </c>
      <c r="H7" s="5">
        <f>+D7*G7</f>
        <v>127932223</v>
      </c>
    </row>
    <row r="8" spans="3:8">
      <c r="C8" s="4" t="s">
        <v>68</v>
      </c>
      <c r="D8" s="5">
        <v>241986169.72999999</v>
      </c>
      <c r="E8" s="6">
        <v>0.5</v>
      </c>
      <c r="F8" s="5">
        <f t="shared" ref="F8:F9" si="0">+D8*E8</f>
        <v>120993084.86499999</v>
      </c>
      <c r="G8" s="6">
        <v>0.5</v>
      </c>
      <c r="H8" s="5">
        <f t="shared" ref="H8:H9" si="1">+D8*G8</f>
        <v>120993084.86499999</v>
      </c>
    </row>
    <row r="9" spans="3:8">
      <c r="C9" s="4" t="s">
        <v>149</v>
      </c>
      <c r="D9" s="5">
        <v>37400000</v>
      </c>
      <c r="E9" s="6">
        <v>0.5</v>
      </c>
      <c r="F9" s="5">
        <f t="shared" si="0"/>
        <v>18700000</v>
      </c>
      <c r="G9" s="6">
        <v>0.5</v>
      </c>
      <c r="H9" s="5">
        <f t="shared" si="1"/>
        <v>18700000</v>
      </c>
    </row>
    <row r="10" spans="3:8">
      <c r="C10" s="4"/>
      <c r="D10" s="5">
        <f>SUM(D4:D9)</f>
        <v>581349820.73000002</v>
      </c>
      <c r="E10" s="4"/>
      <c r="F10" s="5">
        <f>SUM(F4:F9)</f>
        <v>295268235.36500001</v>
      </c>
      <c r="G10" s="4"/>
      <c r="H10" s="5">
        <f>SUM(H4:H9)</f>
        <v>286081585.36500001</v>
      </c>
    </row>
  </sheetData>
  <mergeCells count="2">
    <mergeCell ref="C1:H1"/>
    <mergeCell ref="E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obras</vt:lpstr>
      <vt:lpstr>financiación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2014-03-01T09:02:16Z</dcterms:created>
  <dcterms:modified xsi:type="dcterms:W3CDTF">2014-03-10T11:58:46Z</dcterms:modified>
</cp:coreProperties>
</file>